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한국데이터산업진흥원\Desktop\25년 공모\공모최종\"/>
    </mc:Choice>
  </mc:AlternateContent>
  <xr:revisionPtr revIDLastSave="0" documentId="8_{7913976D-1699-4A31-8EF8-6B8529B335C1}" xr6:coauthVersionLast="36" xr6:coauthVersionMax="36" xr10:uidLastSave="{00000000-0000-0000-0000-000000000000}"/>
  <bookViews>
    <workbookView xWindow="0" yWindow="0" windowWidth="28800" windowHeight="13650" xr2:uid="{B653CF55-6D6A-46B2-89DB-6540146FF620}"/>
  </bookViews>
  <sheets>
    <sheet name="2005년 사업비 구성표 (3)" sheetId="4" r:id="rId1"/>
  </sheets>
  <definedNames>
    <definedName name="_xlnm.Print_Area" localSheetId="0">'2005년 사업비 구성표 (3)'!$A$1:$N$48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4" l="1"/>
  <c r="I23" i="4"/>
  <c r="C23" i="4"/>
  <c r="G23" i="4"/>
  <c r="E23" i="4"/>
  <c r="M21" i="4"/>
  <c r="K35" i="4"/>
  <c r="I35" i="4"/>
  <c r="G35" i="4"/>
  <c r="E35" i="4"/>
  <c r="E47" i="4"/>
  <c r="N47" i="4" l="1"/>
  <c r="M47" i="4"/>
  <c r="K47" i="4"/>
  <c r="I47" i="4"/>
  <c r="G47" i="4"/>
  <c r="C47" i="4"/>
  <c r="M45" i="4"/>
  <c r="N44" i="4"/>
  <c r="N45" i="4" s="1"/>
  <c r="K44" i="4"/>
  <c r="I44" i="4"/>
  <c r="G44" i="4"/>
  <c r="G45" i="4" s="1"/>
  <c r="H43" i="4" s="1"/>
  <c r="E44" i="4"/>
  <c r="E45" i="4" s="1"/>
  <c r="C44" i="4"/>
  <c r="C45" i="4" s="1"/>
  <c r="N35" i="4"/>
  <c r="M35" i="4"/>
  <c r="C35" i="4"/>
  <c r="M33" i="4"/>
  <c r="N32" i="4"/>
  <c r="N33" i="4" s="1"/>
  <c r="K32" i="4"/>
  <c r="K33" i="4" s="1"/>
  <c r="I32" i="4"/>
  <c r="I33" i="4" s="1"/>
  <c r="G32" i="4"/>
  <c r="G33" i="4" s="1"/>
  <c r="E32" i="4"/>
  <c r="E33" i="4" s="1"/>
  <c r="F29" i="4" s="1"/>
  <c r="C32" i="4"/>
  <c r="C33" i="4" s="1"/>
  <c r="D30" i="4" s="1"/>
  <c r="N23" i="4"/>
  <c r="M23" i="4"/>
  <c r="N20" i="4"/>
  <c r="N21" i="4" s="1"/>
  <c r="K20" i="4"/>
  <c r="K21" i="4" s="1"/>
  <c r="I20" i="4"/>
  <c r="G20" i="4"/>
  <c r="E20" i="4"/>
  <c r="C20" i="4"/>
  <c r="C21" i="4" s="1"/>
  <c r="D17" i="4" s="1"/>
  <c r="D47" i="4" l="1"/>
  <c r="L35" i="4"/>
  <c r="D20" i="4"/>
  <c r="F31" i="4"/>
  <c r="D18" i="4"/>
  <c r="D19" i="4"/>
  <c r="D35" i="4"/>
  <c r="J29" i="4"/>
  <c r="J31" i="4"/>
  <c r="J30" i="4"/>
  <c r="H29" i="4"/>
  <c r="H30" i="4"/>
  <c r="H35" i="4"/>
  <c r="J35" i="4"/>
  <c r="D23" i="4"/>
  <c r="H44" i="4"/>
  <c r="D32" i="4"/>
  <c r="F32" i="4"/>
  <c r="I45" i="4"/>
  <c r="J32" i="4"/>
  <c r="K45" i="4"/>
  <c r="L41" i="4" s="1"/>
  <c r="F30" i="4"/>
  <c r="H47" i="4"/>
  <c r="H32" i="4"/>
  <c r="D31" i="4"/>
  <c r="F35" i="4"/>
  <c r="L23" i="4"/>
  <c r="L29" i="4"/>
  <c r="L31" i="4"/>
  <c r="L30" i="4"/>
  <c r="L32" i="4"/>
  <c r="F47" i="4"/>
  <c r="L19" i="4"/>
  <c r="L18" i="4"/>
  <c r="L17" i="4"/>
  <c r="D43" i="4"/>
  <c r="D41" i="4"/>
  <c r="D42" i="4"/>
  <c r="F43" i="4"/>
  <c r="F41" i="4"/>
  <c r="F42" i="4"/>
  <c r="D44" i="4"/>
  <c r="H31" i="4"/>
  <c r="H41" i="4"/>
  <c r="L20" i="4"/>
  <c r="G21" i="4"/>
  <c r="H20" i="4" s="1"/>
  <c r="H42" i="4"/>
  <c r="E21" i="4"/>
  <c r="D29" i="4"/>
  <c r="I21" i="4"/>
  <c r="J20" i="4" s="1"/>
  <c r="F44" i="4"/>
  <c r="H23" i="4" l="1"/>
  <c r="J23" i="4"/>
  <c r="L42" i="4"/>
  <c r="L43" i="4"/>
  <c r="J42" i="4"/>
  <c r="J43" i="4"/>
  <c r="J41" i="4"/>
  <c r="L44" i="4"/>
  <c r="J44" i="4"/>
  <c r="L47" i="4"/>
  <c r="J47" i="4"/>
  <c r="F17" i="4"/>
  <c r="F19" i="4"/>
  <c r="F18" i="4"/>
  <c r="F23" i="4"/>
  <c r="H17" i="4"/>
  <c r="H18" i="4"/>
  <c r="H19" i="4"/>
  <c r="F20" i="4"/>
  <c r="J18" i="4"/>
  <c r="J17" i="4"/>
  <c r="J19" i="4"/>
</calcChain>
</file>

<file path=xl/sharedStrings.xml><?xml version="1.0" encoding="utf-8"?>
<sst xmlns="http://schemas.openxmlformats.org/spreadsheetml/2006/main" count="106" uniqueCount="38">
  <si>
    <t>금액</t>
  </si>
  <si>
    <t>비율</t>
  </si>
  <si>
    <t>사업비 구성</t>
    <phoneticPr fontId="2" type="noConversion"/>
  </si>
  <si>
    <t xml:space="preserve">  수요기업은 데이터바우처 신청 시 자사 기업 규모별 신청 요건에 맞게 사업비(정부지원금 및 민간부담금)를 구성하여 신청하며, 
  선정이후 공급기업과 과제 협의 후 견전금액 및 사업비를 최종 확정함
  ※ 민간부담금(현금 및 현물) : 현금은 수요기업이 공급기업에게 직접 지급하며, 현물은 참여인력에 대한 인건비만 인정(추후 증빙 제출)</t>
    <phoneticPr fontId="2" type="noConversion"/>
  </si>
  <si>
    <t xml:space="preserve">초기 중견기업 </t>
    <phoneticPr fontId="2" type="noConversion"/>
  </si>
  <si>
    <t xml:space="preserve">  총사업비의 25%이상을 민간부담금으로 매칭하고, 전액 현금 부담</t>
    <phoneticPr fontId="2" type="noConversion"/>
  </si>
  <si>
    <t>중소기업</t>
    <phoneticPr fontId="2" type="noConversion"/>
  </si>
  <si>
    <t xml:space="preserve">  총사업비의 25%이상을 민간부담금으로 매칭하고, 민간부담금의 10%이상 현금 부담 필수이며, 나머지는 현물 부담</t>
    <phoneticPr fontId="2" type="noConversion"/>
  </si>
  <si>
    <t xml:space="preserve">소상공인 </t>
    <phoneticPr fontId="2" type="noConversion"/>
  </si>
  <si>
    <t xml:space="preserve">  총사업비의 25%이상을 민간부담금으로 매칭하고, 전액 현물 부담</t>
    <phoneticPr fontId="2" type="noConversion"/>
  </si>
  <si>
    <t xml:space="preserve">청년기업 </t>
    <phoneticPr fontId="2" type="noConversion"/>
  </si>
  <si>
    <t xml:space="preserve">  총사업비의 10%이상을 민간부담금으로 매칭하고, 전액 현물 부담</t>
    <phoneticPr fontId="2" type="noConversion"/>
  </si>
  <si>
    <t>예비창업자, 사회현안</t>
    <phoneticPr fontId="2" type="noConversion"/>
  </si>
  <si>
    <t xml:space="preserve"> 민간부담금 면제 대상</t>
    <phoneticPr fontId="2" type="noConversion"/>
  </si>
  <si>
    <t xml:space="preserve">  * 현물 부담의 경우, 기업이 원하는 경우 전액 또는 일부를 현금 대체 가능. 또한, 데이터바우처 민간부담금(현금, 현물) 매칭금액은 백원단위에서 올림하여 천원단위 미만은 절사함</t>
    <phoneticPr fontId="2" type="noConversion"/>
  </si>
  <si>
    <t>일반부문</t>
    <phoneticPr fontId="2" type="noConversion"/>
  </si>
  <si>
    <t>사회현안 해결 부문</t>
    <phoneticPr fontId="2" type="noConversion"/>
  </si>
  <si>
    <t>소상공인</t>
    <phoneticPr fontId="2" type="noConversion"/>
  </si>
  <si>
    <t>청년기업</t>
    <phoneticPr fontId="2" type="noConversion"/>
  </si>
  <si>
    <t>예비창업자</t>
    <phoneticPr fontId="2" type="noConversion"/>
  </si>
  <si>
    <t>중앙부처, 지자체, 공공기관, 
연구기관, 대학연구팀, 병원</t>
    <phoneticPr fontId="2" type="noConversion"/>
  </si>
  <si>
    <t>금액</t>
    <phoneticPr fontId="2" type="noConversion"/>
  </si>
  <si>
    <t>비율</t>
    <phoneticPr fontId="2" type="noConversion"/>
  </si>
  <si>
    <t>정부지원금</t>
    <phoneticPr fontId="2" type="noConversion"/>
  </si>
  <si>
    <t>현금</t>
    <phoneticPr fontId="2" type="noConversion"/>
  </si>
  <si>
    <t>민간부담금</t>
    <phoneticPr fontId="2" type="noConversion"/>
  </si>
  <si>
    <r>
      <t>현물</t>
    </r>
    <r>
      <rPr>
        <sz val="9"/>
        <color theme="1"/>
        <rFont val="맑은 고딕"/>
        <family val="3"/>
        <charset val="129"/>
        <scheme val="minor"/>
      </rPr>
      <t>(인건비)</t>
    </r>
    <phoneticPr fontId="2" type="noConversion"/>
  </si>
  <si>
    <t>합계</t>
    <phoneticPr fontId="2" type="noConversion"/>
  </si>
  <si>
    <r>
      <t xml:space="preserve">총사업비 </t>
    </r>
    <r>
      <rPr>
        <sz val="9"/>
        <color theme="1"/>
        <rFont val="맑은 고딕"/>
        <family val="3"/>
        <charset val="129"/>
        <scheme val="minor"/>
      </rPr>
      <t>(정부지원금+민간부담금)</t>
    </r>
    <phoneticPr fontId="2" type="noConversion"/>
  </si>
  <si>
    <r>
      <t xml:space="preserve">최종 견적 금액 </t>
    </r>
    <r>
      <rPr>
        <sz val="9"/>
        <color theme="1"/>
        <rFont val="맑은 고딕"/>
        <family val="3"/>
        <charset val="129"/>
        <scheme val="minor"/>
      </rPr>
      <t>(정부지원금 현금+민간부담금 현금)</t>
    </r>
    <phoneticPr fontId="2" type="noConversion"/>
  </si>
  <si>
    <t>※ 선정이후 공급기업과 과제협의하여 견적금액 및 사업비를 최종 확정하며, 견적금액 중 정부지원금 초과분 현금은 모두 수요기업이 부담함</t>
    <phoneticPr fontId="2" type="noConversion"/>
  </si>
  <si>
    <t>2025년 데이터바우처 사업비 구성 기준표</t>
    <phoneticPr fontId="2" type="noConversion"/>
  </si>
  <si>
    <t>영세소상공인</t>
    <phoneticPr fontId="2" type="noConversion"/>
  </si>
  <si>
    <t>영세 소상공인</t>
    <phoneticPr fontId="2" type="noConversion"/>
  </si>
  <si>
    <t>정부지원금 최대 5,000,000원 기준</t>
    <phoneticPr fontId="2" type="noConversion"/>
  </si>
  <si>
    <t>정부지원금 최대 45,000,000원 기준</t>
    <phoneticPr fontId="2" type="noConversion"/>
  </si>
  <si>
    <t>정부지원금 최대 40,000,000원 기준</t>
    <phoneticPr fontId="2" type="noConversion"/>
  </si>
  <si>
    <t>초기 중견기업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</si>
</sst>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u/>
      <sz val="24"/>
      <color theme="1"/>
      <name val="HY헤드라인M"/>
      <family val="1"/>
      <charset val="129"/>
    </font>
    <font>
      <b/>
      <sz val="24"/>
      <color theme="0"/>
      <name val="HY헤드라인M"/>
      <family val="1"/>
      <charset val="129"/>
    </font>
    <font>
      <sz val="26"/>
      <color theme="1"/>
      <name val="HY헤드라인M"/>
      <family val="1"/>
      <charset val="129"/>
    </font>
    <font>
      <sz val="9"/>
      <color theme="1"/>
      <name val="HY헤드라인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0" fillId="4" borderId="7" xfId="0" quotePrefix="1" applyFont="1" applyFill="1" applyBorder="1" applyAlignment="1">
      <alignment horizontal="center" vertical="center"/>
    </xf>
    <xf numFmtId="0" fontId="10" fillId="4" borderId="10" xfId="0" quotePrefix="1" applyFont="1" applyFill="1" applyBorder="1" applyAlignment="1">
      <alignment horizontal="center" vertical="center"/>
    </xf>
    <xf numFmtId="0" fontId="10" fillId="4" borderId="13" xfId="0" quotePrefix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41" fontId="10" fillId="2" borderId="31" xfId="1" applyFont="1" applyFill="1" applyBorder="1">
      <alignment vertical="center"/>
    </xf>
    <xf numFmtId="176" fontId="3" fillId="2" borderId="30" xfId="2" applyNumberFormat="1" applyFont="1" applyFill="1" applyBorder="1">
      <alignment vertical="center"/>
    </xf>
    <xf numFmtId="176" fontId="3" fillId="2" borderId="32" xfId="2" applyNumberFormat="1" applyFont="1" applyFill="1" applyBorder="1">
      <alignment vertical="center"/>
    </xf>
    <xf numFmtId="0" fontId="0" fillId="5" borderId="34" xfId="0" applyFill="1" applyBorder="1" applyAlignment="1">
      <alignment horizontal="center" vertical="center"/>
    </xf>
    <xf numFmtId="41" fontId="0" fillId="2" borderId="35" xfId="1" applyFont="1" applyFill="1" applyBorder="1">
      <alignment vertical="center"/>
    </xf>
    <xf numFmtId="176" fontId="3" fillId="2" borderId="34" xfId="2" applyNumberFormat="1" applyFont="1" applyFill="1" applyBorder="1">
      <alignment vertical="center"/>
    </xf>
    <xf numFmtId="41" fontId="0" fillId="2" borderId="36" xfId="1" applyFont="1" applyFill="1" applyBorder="1">
      <alignment vertical="center"/>
    </xf>
    <xf numFmtId="176" fontId="3" fillId="2" borderId="37" xfId="2" applyNumberFormat="1" applyFont="1" applyFill="1" applyBorder="1">
      <alignment vertical="center"/>
    </xf>
    <xf numFmtId="41" fontId="0" fillId="2" borderId="38" xfId="1" applyFont="1" applyFill="1" applyBorder="1">
      <alignment vertical="center"/>
    </xf>
    <xf numFmtId="41" fontId="0" fillId="2" borderId="37" xfId="1" applyFont="1" applyFill="1" applyBorder="1">
      <alignment vertical="center"/>
    </xf>
    <xf numFmtId="0" fontId="0" fillId="5" borderId="39" xfId="0" applyFill="1" applyBorder="1" applyAlignment="1">
      <alignment horizontal="center" vertical="center"/>
    </xf>
    <xf numFmtId="41" fontId="0" fillId="2" borderId="40" xfId="1" applyFont="1" applyFill="1" applyBorder="1">
      <alignment vertical="center"/>
    </xf>
    <xf numFmtId="176" fontId="3" fillId="2" borderId="39" xfId="2" applyNumberFormat="1" applyFont="1" applyFill="1" applyBorder="1">
      <alignment vertical="center"/>
    </xf>
    <xf numFmtId="41" fontId="0" fillId="2" borderId="41" xfId="1" applyFont="1" applyFill="1" applyBorder="1">
      <alignment vertical="center"/>
    </xf>
    <xf numFmtId="176" fontId="3" fillId="2" borderId="42" xfId="2" applyNumberFormat="1" applyFont="1" applyFill="1" applyBorder="1">
      <alignment vertical="center"/>
    </xf>
    <xf numFmtId="41" fontId="0" fillId="2" borderId="43" xfId="1" applyFont="1" applyFill="1" applyBorder="1">
      <alignment vertical="center"/>
    </xf>
    <xf numFmtId="41" fontId="0" fillId="2" borderId="42" xfId="1" applyFont="1" applyFill="1" applyBorder="1">
      <alignment vertical="center"/>
    </xf>
    <xf numFmtId="0" fontId="10" fillId="5" borderId="44" xfId="0" applyFont="1" applyFill="1" applyBorder="1" applyAlignment="1">
      <alignment horizontal="center" vertical="center"/>
    </xf>
    <xf numFmtId="41" fontId="0" fillId="2" borderId="29" xfId="1" applyFont="1" applyFill="1" applyBorder="1">
      <alignment vertical="center"/>
    </xf>
    <xf numFmtId="176" fontId="3" fillId="2" borderId="45" xfId="2" applyNumberFormat="1" applyFont="1" applyFill="1" applyBorder="1">
      <alignment vertical="center"/>
    </xf>
    <xf numFmtId="41" fontId="0" fillId="2" borderId="46" xfId="1" applyFont="1" applyFill="1" applyBorder="1">
      <alignment vertical="center"/>
    </xf>
    <xf numFmtId="176" fontId="3" fillId="2" borderId="44" xfId="2" applyNumberFormat="1" applyFont="1" applyFill="1" applyBorder="1">
      <alignment vertical="center"/>
    </xf>
    <xf numFmtId="41" fontId="0" fillId="2" borderId="47" xfId="1" applyFont="1" applyFill="1" applyBorder="1">
      <alignment vertical="center"/>
    </xf>
    <xf numFmtId="41" fontId="0" fillId="2" borderId="44" xfId="1" applyFont="1" applyFill="1" applyBorder="1">
      <alignment vertical="center"/>
    </xf>
    <xf numFmtId="41" fontId="10" fillId="5" borderId="35" xfId="1" applyFont="1" applyFill="1" applyBorder="1">
      <alignment vertical="center"/>
    </xf>
    <xf numFmtId="41" fontId="10" fillId="5" borderId="36" xfId="1" applyFont="1" applyFill="1" applyBorder="1">
      <alignment vertical="center"/>
    </xf>
    <xf numFmtId="41" fontId="10" fillId="5" borderId="38" xfId="1" applyFont="1" applyFill="1" applyBorder="1">
      <alignment vertical="center"/>
    </xf>
    <xf numFmtId="41" fontId="10" fillId="5" borderId="37" xfId="1" applyFont="1" applyFill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41" fontId="10" fillId="2" borderId="2" xfId="1" applyFont="1" applyFill="1" applyBorder="1">
      <alignment vertical="center"/>
    </xf>
    <xf numFmtId="176" fontId="15" fillId="2" borderId="2" xfId="2" applyNumberFormat="1" applyFont="1" applyFill="1" applyBorder="1">
      <alignment vertical="center"/>
    </xf>
    <xf numFmtId="41" fontId="10" fillId="6" borderId="1" xfId="1" applyFont="1" applyFill="1" applyBorder="1">
      <alignment vertical="center"/>
    </xf>
    <xf numFmtId="176" fontId="15" fillId="6" borderId="50" xfId="2" applyNumberFormat="1" applyFont="1" applyFill="1" applyBorder="1">
      <alignment vertical="center"/>
    </xf>
    <xf numFmtId="41" fontId="10" fillId="6" borderId="51" xfId="1" applyFont="1" applyFill="1" applyBorder="1">
      <alignment vertical="center"/>
    </xf>
    <xf numFmtId="176" fontId="15" fillId="6" borderId="3" xfId="2" applyNumberFormat="1" applyFont="1" applyFill="1" applyBorder="1">
      <alignment vertical="center"/>
    </xf>
    <xf numFmtId="41" fontId="10" fillId="6" borderId="20" xfId="1" applyFont="1" applyFill="1" applyBorder="1">
      <alignment vertical="center"/>
    </xf>
    <xf numFmtId="41" fontId="10" fillId="6" borderId="3" xfId="1" applyFont="1" applyFill="1" applyBorder="1">
      <alignment vertical="center"/>
    </xf>
    <xf numFmtId="0" fontId="3" fillId="2" borderId="0" xfId="0" applyFont="1" applyFill="1" applyBorder="1" applyAlignment="1">
      <alignment horizontal="left" vertical="center"/>
    </xf>
    <xf numFmtId="176" fontId="15" fillId="5" borderId="25" xfId="2" applyNumberFormat="1" applyFont="1" applyFill="1" applyBorder="1">
      <alignment vertical="center"/>
    </xf>
    <xf numFmtId="176" fontId="15" fillId="5" borderId="27" xfId="2" applyNumberFormat="1" applyFont="1" applyFill="1" applyBorder="1">
      <alignment vertical="center"/>
    </xf>
    <xf numFmtId="41" fontId="10" fillId="2" borderId="52" xfId="1" applyFont="1" applyFill="1" applyBorder="1">
      <alignment vertical="center"/>
    </xf>
    <xf numFmtId="0" fontId="0" fillId="2" borderId="0" xfId="0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48" xfId="0" applyFont="1" applyFill="1" applyBorder="1" applyAlignment="1">
      <alignment horizontal="center" vertical="center"/>
    </xf>
    <xf numFmtId="0" fontId="10" fillId="5" borderId="49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6" xfId="0" quotePrefix="1" applyFont="1" applyFill="1" applyBorder="1" applyAlignment="1">
      <alignment horizontal="left" vertical="center" wrapText="1"/>
    </xf>
    <xf numFmtId="0" fontId="11" fillId="2" borderId="17" xfId="0" quotePrefix="1" applyFont="1" applyFill="1" applyBorder="1" applyAlignment="1">
      <alignment horizontal="left" vertical="center" wrapText="1"/>
    </xf>
    <xf numFmtId="0" fontId="11" fillId="2" borderId="18" xfId="0" quotePrefix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2" fillId="4" borderId="19" xfId="0" applyFont="1" applyFill="1" applyBorder="1" applyAlignment="1">
      <alignment horizontal="center" vertical="center" wrapText="1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8DE1D-4939-436B-9644-27AD142FCC64}">
  <dimension ref="A1:N48"/>
  <sheetViews>
    <sheetView tabSelected="1" view="pageBreakPreview" zoomScale="115" zoomScaleNormal="100" zoomScaleSheetLayoutView="115" workbookViewId="0">
      <selection activeCell="A24" sqref="A24:N24"/>
    </sheetView>
  </sheetViews>
  <sheetFormatPr defaultRowHeight="16.5" x14ac:dyDescent="0.3"/>
  <cols>
    <col min="1" max="1" width="20.875" style="1" customWidth="1"/>
    <col min="2" max="2" width="20.375" style="1" customWidth="1"/>
    <col min="3" max="3" width="13.625" style="2" bestFit="1" customWidth="1"/>
    <col min="4" max="4" width="6.75" style="3" bestFit="1" customWidth="1"/>
    <col min="5" max="5" width="13.625" style="2" bestFit="1" customWidth="1"/>
    <col min="6" max="6" width="6.625" style="3" bestFit="1" customWidth="1"/>
    <col min="7" max="7" width="13.625" style="2" bestFit="1" customWidth="1"/>
    <col min="8" max="8" width="6.625" style="3" bestFit="1" customWidth="1"/>
    <col min="9" max="9" width="13.625" style="2" bestFit="1" customWidth="1"/>
    <col min="10" max="10" width="6.625" style="3" bestFit="1" customWidth="1"/>
    <col min="11" max="11" width="13.625" style="2" bestFit="1" customWidth="1"/>
    <col min="12" max="12" width="6.625" style="3" bestFit="1" customWidth="1"/>
    <col min="13" max="13" width="13.625" style="2" bestFit="1" customWidth="1"/>
    <col min="14" max="14" width="21" style="2" customWidth="1"/>
    <col min="15" max="16384" width="9" style="2"/>
  </cols>
  <sheetData>
    <row r="1" spans="1:14" ht="17.25" customHeight="1" thickBot="1" x14ac:dyDescent="0.35"/>
    <row r="2" spans="1:14" ht="38.25" customHeight="1" thickBot="1" x14ac:dyDescent="0.35">
      <c r="A2" s="4"/>
      <c r="B2" s="87" t="s">
        <v>31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  <c r="N2" s="4"/>
    </row>
    <row r="3" spans="1:14" ht="26.25" customHeight="1" thickBot="1" x14ac:dyDescent="0.35">
      <c r="A3" s="5"/>
      <c r="B3" s="5"/>
      <c r="C3" s="5"/>
      <c r="D3" s="6"/>
      <c r="E3" s="5"/>
      <c r="F3" s="6"/>
      <c r="G3" s="5"/>
      <c r="H3" s="6"/>
      <c r="I3" s="5"/>
      <c r="J3" s="6"/>
      <c r="K3" s="5"/>
      <c r="L3" s="6"/>
      <c r="M3" s="5"/>
      <c r="N3" s="5"/>
    </row>
    <row r="4" spans="1:14" ht="57.75" customHeight="1" thickBot="1" x14ac:dyDescent="0.35">
      <c r="A4" s="7" t="s">
        <v>2</v>
      </c>
      <c r="B4" s="90" t="s">
        <v>3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1"/>
    </row>
    <row r="5" spans="1:14" ht="9.75" customHeight="1" thickBot="1" x14ac:dyDescent="0.3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9.5" customHeight="1" x14ac:dyDescent="0.3">
      <c r="A6" s="10" t="s">
        <v>4</v>
      </c>
      <c r="B6" s="92" t="s">
        <v>5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</row>
    <row r="7" spans="1:14" ht="19.5" customHeight="1" x14ac:dyDescent="0.3">
      <c r="A7" s="11" t="s">
        <v>6</v>
      </c>
      <c r="B7" s="80" t="s">
        <v>7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1"/>
    </row>
    <row r="8" spans="1:14" ht="19.5" customHeight="1" x14ac:dyDescent="0.3">
      <c r="A8" s="11" t="s">
        <v>8</v>
      </c>
      <c r="B8" s="80" t="s">
        <v>9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1"/>
    </row>
    <row r="9" spans="1:14" ht="19.5" customHeight="1" x14ac:dyDescent="0.3">
      <c r="A9" s="11" t="s">
        <v>32</v>
      </c>
      <c r="B9" s="80" t="s">
        <v>11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1"/>
    </row>
    <row r="10" spans="1:14" ht="19.5" customHeight="1" x14ac:dyDescent="0.3">
      <c r="A10" s="11" t="s">
        <v>10</v>
      </c>
      <c r="B10" s="80" t="s">
        <v>11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1"/>
    </row>
    <row r="11" spans="1:14" ht="19.5" customHeight="1" x14ac:dyDescent="0.3">
      <c r="A11" s="12" t="s">
        <v>12</v>
      </c>
      <c r="B11" s="82" t="s">
        <v>13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3"/>
    </row>
    <row r="12" spans="1:14" ht="17.25" customHeight="1" thickBot="1" x14ac:dyDescent="0.35">
      <c r="A12" s="84" t="s">
        <v>14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6"/>
    </row>
    <row r="13" spans="1:14" ht="21" customHeight="1" thickBot="1" x14ac:dyDescent="0.35"/>
    <row r="14" spans="1:14" ht="19.5" customHeight="1" thickBot="1" x14ac:dyDescent="0.35">
      <c r="A14" s="94" t="s">
        <v>35</v>
      </c>
      <c r="B14" s="70"/>
      <c r="C14" s="75" t="s">
        <v>15</v>
      </c>
      <c r="D14" s="76"/>
      <c r="E14" s="76"/>
      <c r="F14" s="76"/>
      <c r="G14" s="76"/>
      <c r="H14" s="76"/>
      <c r="I14" s="76"/>
      <c r="J14" s="76"/>
      <c r="K14" s="76"/>
      <c r="L14" s="76"/>
      <c r="M14" s="77"/>
      <c r="N14" s="13" t="s">
        <v>16</v>
      </c>
    </row>
    <row r="15" spans="1:14" ht="19.5" customHeight="1" x14ac:dyDescent="0.3">
      <c r="A15" s="71"/>
      <c r="B15" s="72"/>
      <c r="C15" s="75" t="s">
        <v>37</v>
      </c>
      <c r="D15" s="77"/>
      <c r="E15" s="75" t="s">
        <v>6</v>
      </c>
      <c r="F15" s="77"/>
      <c r="G15" s="75" t="s">
        <v>17</v>
      </c>
      <c r="H15" s="77"/>
      <c r="I15" s="75" t="s">
        <v>33</v>
      </c>
      <c r="J15" s="77"/>
      <c r="K15" s="75" t="s">
        <v>18</v>
      </c>
      <c r="L15" s="77"/>
      <c r="M15" s="14" t="s">
        <v>19</v>
      </c>
      <c r="N15" s="78" t="s">
        <v>20</v>
      </c>
    </row>
    <row r="16" spans="1:14" ht="19.5" customHeight="1" thickBot="1" x14ac:dyDescent="0.35">
      <c r="A16" s="73"/>
      <c r="B16" s="74"/>
      <c r="C16" s="15" t="s">
        <v>21</v>
      </c>
      <c r="D16" s="16" t="s">
        <v>22</v>
      </c>
      <c r="E16" s="17" t="s">
        <v>0</v>
      </c>
      <c r="F16" s="18" t="s">
        <v>1</v>
      </c>
      <c r="G16" s="15" t="s">
        <v>0</v>
      </c>
      <c r="H16" s="16" t="s">
        <v>1</v>
      </c>
      <c r="I16" s="17" t="s">
        <v>0</v>
      </c>
      <c r="J16" s="18" t="s">
        <v>1</v>
      </c>
      <c r="K16" s="17" t="s">
        <v>0</v>
      </c>
      <c r="L16" s="18" t="s">
        <v>1</v>
      </c>
      <c r="M16" s="19" t="s">
        <v>0</v>
      </c>
      <c r="N16" s="79"/>
    </row>
    <row r="17" spans="1:14" ht="19.5" customHeight="1" x14ac:dyDescent="0.3">
      <c r="A17" s="20" t="s">
        <v>23</v>
      </c>
      <c r="B17" s="21" t="s">
        <v>24</v>
      </c>
      <c r="C17" s="22">
        <v>45000000</v>
      </c>
      <c r="D17" s="23">
        <f>C17/C21</f>
        <v>0.75</v>
      </c>
      <c r="E17" s="22">
        <v>45000000</v>
      </c>
      <c r="F17" s="24">
        <f>E17/E21</f>
        <v>0.75</v>
      </c>
      <c r="G17" s="22">
        <v>45000000</v>
      </c>
      <c r="H17" s="23">
        <f>G17/G21</f>
        <v>0.75</v>
      </c>
      <c r="I17" s="22">
        <v>45000000</v>
      </c>
      <c r="J17" s="24">
        <f>I17/I21</f>
        <v>0.9</v>
      </c>
      <c r="K17" s="22">
        <v>45000000</v>
      </c>
      <c r="L17" s="24">
        <f>K17/K21</f>
        <v>0.9</v>
      </c>
      <c r="M17" s="22">
        <v>45000000</v>
      </c>
      <c r="N17" s="62">
        <v>45000000</v>
      </c>
    </row>
    <row r="18" spans="1:14" ht="19.5" customHeight="1" x14ac:dyDescent="0.3">
      <c r="A18" s="67" t="s">
        <v>25</v>
      </c>
      <c r="B18" s="25" t="s">
        <v>24</v>
      </c>
      <c r="C18" s="26">
        <v>15000000</v>
      </c>
      <c r="D18" s="27">
        <f>C18/C21</f>
        <v>0.25</v>
      </c>
      <c r="E18" s="26">
        <v>1500000</v>
      </c>
      <c r="F18" s="29">
        <f>E18/E21</f>
        <v>2.5000000000000001E-2</v>
      </c>
      <c r="G18" s="26">
        <v>0</v>
      </c>
      <c r="H18" s="27">
        <f>G18/G21</f>
        <v>0</v>
      </c>
      <c r="I18" s="28"/>
      <c r="J18" s="29">
        <f>I18/I21</f>
        <v>0</v>
      </c>
      <c r="K18" s="28"/>
      <c r="L18" s="29">
        <f>K18/K21</f>
        <v>0</v>
      </c>
      <c r="M18" s="30">
        <v>0</v>
      </c>
      <c r="N18" s="31">
        <v>0</v>
      </c>
    </row>
    <row r="19" spans="1:14" ht="19.5" customHeight="1" x14ac:dyDescent="0.3">
      <c r="A19" s="67"/>
      <c r="B19" s="32" t="s">
        <v>26</v>
      </c>
      <c r="C19" s="33">
        <v>0</v>
      </c>
      <c r="D19" s="34">
        <f>C19/C21</f>
        <v>0</v>
      </c>
      <c r="E19" s="35">
        <v>13500000</v>
      </c>
      <c r="F19" s="36">
        <f>E19/E21</f>
        <v>0.22500000000000001</v>
      </c>
      <c r="G19" s="33">
        <v>15000000</v>
      </c>
      <c r="H19" s="34">
        <f>G19/G21</f>
        <v>0.25</v>
      </c>
      <c r="I19" s="35">
        <v>5000000</v>
      </c>
      <c r="J19" s="36">
        <f>I19/I21</f>
        <v>0.1</v>
      </c>
      <c r="K19" s="35">
        <v>5000000</v>
      </c>
      <c r="L19" s="36">
        <f>K19/K21</f>
        <v>0.1</v>
      </c>
      <c r="M19" s="37">
        <v>0</v>
      </c>
      <c r="N19" s="38">
        <v>0</v>
      </c>
    </row>
    <row r="20" spans="1:14" ht="19.5" customHeight="1" x14ac:dyDescent="0.3">
      <c r="A20" s="67"/>
      <c r="B20" s="39" t="s">
        <v>27</v>
      </c>
      <c r="C20" s="40">
        <f>C18+C19</f>
        <v>15000000</v>
      </c>
      <c r="D20" s="41">
        <f>C20/C21</f>
        <v>0.25</v>
      </c>
      <c r="E20" s="42">
        <f t="shared" ref="E20" si="0">E18+E19</f>
        <v>15000000</v>
      </c>
      <c r="F20" s="43">
        <f>E20/E21</f>
        <v>0.25</v>
      </c>
      <c r="G20" s="40">
        <f t="shared" ref="G20" si="1">G18+G19</f>
        <v>15000000</v>
      </c>
      <c r="H20" s="41">
        <f>G20/G21</f>
        <v>0.25</v>
      </c>
      <c r="I20" s="42">
        <f t="shared" ref="I20" si="2">I18+I19</f>
        <v>5000000</v>
      </c>
      <c r="J20" s="43">
        <f>I20/I21</f>
        <v>0.1</v>
      </c>
      <c r="K20" s="42">
        <f t="shared" ref="K20" si="3">K18+K19</f>
        <v>5000000</v>
      </c>
      <c r="L20" s="43">
        <f>K20/K21</f>
        <v>0.1</v>
      </c>
      <c r="M20" s="44">
        <v>0</v>
      </c>
      <c r="N20" s="45">
        <f t="shared" ref="N20" si="4">N18+N19</f>
        <v>0</v>
      </c>
    </row>
    <row r="21" spans="1:14" ht="19.5" customHeight="1" thickBot="1" x14ac:dyDescent="0.35">
      <c r="A21" s="68" t="s">
        <v>28</v>
      </c>
      <c r="B21" s="69"/>
      <c r="C21" s="46">
        <f>C17+C20</f>
        <v>60000000</v>
      </c>
      <c r="D21" s="60">
        <v>1</v>
      </c>
      <c r="E21" s="47">
        <f t="shared" ref="E21" si="5">E17+E20</f>
        <v>60000000</v>
      </c>
      <c r="F21" s="61">
        <v>1</v>
      </c>
      <c r="G21" s="46">
        <f t="shared" ref="G21" si="6">G17+G20</f>
        <v>60000000</v>
      </c>
      <c r="H21" s="60">
        <v>1</v>
      </c>
      <c r="I21" s="47">
        <f t="shared" ref="I21" si="7">I17+I20</f>
        <v>50000000</v>
      </c>
      <c r="J21" s="61">
        <v>1</v>
      </c>
      <c r="K21" s="47">
        <f>K17+K20</f>
        <v>50000000</v>
      </c>
      <c r="L21" s="61">
        <v>1</v>
      </c>
      <c r="M21" s="48">
        <f>M17+M20</f>
        <v>45000000</v>
      </c>
      <c r="N21" s="49">
        <f t="shared" ref="N21" si="8">N17+N20</f>
        <v>45000000</v>
      </c>
    </row>
    <row r="22" spans="1:14" ht="7.5" customHeight="1" thickBot="1" x14ac:dyDescent="0.35">
      <c r="A22" s="50"/>
      <c r="B22" s="50"/>
      <c r="C22" s="51"/>
      <c r="D22" s="52"/>
      <c r="E22" s="51"/>
      <c r="F22" s="52"/>
      <c r="G22" s="51"/>
      <c r="H22" s="52"/>
      <c r="I22" s="51"/>
      <c r="J22" s="52"/>
      <c r="K22" s="51"/>
      <c r="L22" s="52"/>
      <c r="M22" s="51"/>
      <c r="N22" s="51"/>
    </row>
    <row r="23" spans="1:14" ht="21.75" customHeight="1" thickBot="1" x14ac:dyDescent="0.35">
      <c r="A23" s="64" t="s">
        <v>29</v>
      </c>
      <c r="B23" s="65"/>
      <c r="C23" s="53">
        <f>C17+C18</f>
        <v>60000000</v>
      </c>
      <c r="D23" s="54">
        <f>C23/C21</f>
        <v>1</v>
      </c>
      <c r="E23" s="55">
        <f>E17+E18</f>
        <v>46500000</v>
      </c>
      <c r="F23" s="56">
        <f>E23/E21</f>
        <v>0.77500000000000002</v>
      </c>
      <c r="G23" s="53">
        <f>G17+G18</f>
        <v>45000000</v>
      </c>
      <c r="H23" s="54">
        <f>G23/G21</f>
        <v>0.75</v>
      </c>
      <c r="I23" s="55">
        <f>I17+I18</f>
        <v>45000000</v>
      </c>
      <c r="J23" s="56">
        <f>I23/I21</f>
        <v>0.9</v>
      </c>
      <c r="K23" s="55">
        <f>K17+K18</f>
        <v>45000000</v>
      </c>
      <c r="L23" s="56">
        <f>K23/K21</f>
        <v>0.9</v>
      </c>
      <c r="M23" s="57">
        <f t="shared" ref="M23:N23" si="9">M17+M18</f>
        <v>45000000</v>
      </c>
      <c r="N23" s="58">
        <f t="shared" si="9"/>
        <v>45000000</v>
      </c>
    </row>
    <row r="24" spans="1:14" ht="21.75" customHeight="1" x14ac:dyDescent="0.3">
      <c r="A24" s="66" t="s">
        <v>30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</row>
    <row r="25" spans="1:14" ht="15" customHeight="1" thickBot="1" x14ac:dyDescent="0.35">
      <c r="A25" s="63"/>
      <c r="B25" s="63"/>
      <c r="C25" s="63"/>
      <c r="D25" s="59"/>
      <c r="E25" s="63"/>
      <c r="F25" s="59"/>
      <c r="G25" s="63"/>
      <c r="H25" s="59"/>
      <c r="I25" s="63"/>
      <c r="J25" s="59"/>
      <c r="K25" s="63"/>
      <c r="L25" s="59"/>
      <c r="M25" s="63"/>
      <c r="N25" s="63"/>
    </row>
    <row r="26" spans="1:14" ht="19.5" customHeight="1" thickBot="1" x14ac:dyDescent="0.35">
      <c r="A26" s="94" t="s">
        <v>36</v>
      </c>
      <c r="B26" s="70"/>
      <c r="C26" s="75" t="s">
        <v>15</v>
      </c>
      <c r="D26" s="76"/>
      <c r="E26" s="76"/>
      <c r="F26" s="76"/>
      <c r="G26" s="76"/>
      <c r="H26" s="76"/>
      <c r="I26" s="76"/>
      <c r="J26" s="76"/>
      <c r="K26" s="76"/>
      <c r="L26" s="76"/>
      <c r="M26" s="77"/>
      <c r="N26" s="13" t="s">
        <v>16</v>
      </c>
    </row>
    <row r="27" spans="1:14" ht="19.5" customHeight="1" x14ac:dyDescent="0.3">
      <c r="A27" s="71"/>
      <c r="B27" s="72"/>
      <c r="C27" s="75" t="s">
        <v>37</v>
      </c>
      <c r="D27" s="77"/>
      <c r="E27" s="75" t="s">
        <v>6</v>
      </c>
      <c r="F27" s="77"/>
      <c r="G27" s="75" t="s">
        <v>17</v>
      </c>
      <c r="H27" s="77"/>
      <c r="I27" s="75" t="s">
        <v>33</v>
      </c>
      <c r="J27" s="77"/>
      <c r="K27" s="75" t="s">
        <v>18</v>
      </c>
      <c r="L27" s="77"/>
      <c r="M27" s="14" t="s">
        <v>19</v>
      </c>
      <c r="N27" s="78" t="s">
        <v>20</v>
      </c>
    </row>
    <row r="28" spans="1:14" ht="19.5" customHeight="1" thickBot="1" x14ac:dyDescent="0.35">
      <c r="A28" s="73"/>
      <c r="B28" s="74"/>
      <c r="C28" s="15" t="s">
        <v>21</v>
      </c>
      <c r="D28" s="16" t="s">
        <v>22</v>
      </c>
      <c r="E28" s="17" t="s">
        <v>0</v>
      </c>
      <c r="F28" s="18" t="s">
        <v>1</v>
      </c>
      <c r="G28" s="15" t="s">
        <v>0</v>
      </c>
      <c r="H28" s="16" t="s">
        <v>1</v>
      </c>
      <c r="I28" s="17" t="s">
        <v>0</v>
      </c>
      <c r="J28" s="18" t="s">
        <v>1</v>
      </c>
      <c r="K28" s="17" t="s">
        <v>0</v>
      </c>
      <c r="L28" s="18" t="s">
        <v>1</v>
      </c>
      <c r="M28" s="19" t="s">
        <v>0</v>
      </c>
      <c r="N28" s="79"/>
    </row>
    <row r="29" spans="1:14" ht="19.5" customHeight="1" x14ac:dyDescent="0.3">
      <c r="A29" s="20" t="s">
        <v>23</v>
      </c>
      <c r="B29" s="21" t="s">
        <v>24</v>
      </c>
      <c r="C29" s="22">
        <v>40000000</v>
      </c>
      <c r="D29" s="23">
        <f>C29/C33</f>
        <v>0.74999062511718606</v>
      </c>
      <c r="E29" s="22">
        <v>40000000</v>
      </c>
      <c r="F29" s="24">
        <f>E29/E33</f>
        <v>0.74999062511718606</v>
      </c>
      <c r="G29" s="22">
        <v>40000000</v>
      </c>
      <c r="H29" s="23">
        <f>G29/G33</f>
        <v>0.74999062511718606</v>
      </c>
      <c r="I29" s="22">
        <v>40000000</v>
      </c>
      <c r="J29" s="24">
        <f>I29/I33</f>
        <v>0.89998875014062329</v>
      </c>
      <c r="K29" s="22">
        <v>40000000</v>
      </c>
      <c r="L29" s="24">
        <f>K29/K33</f>
        <v>0.89998875014062329</v>
      </c>
      <c r="M29" s="22">
        <v>40000000</v>
      </c>
      <c r="N29" s="22">
        <v>40000000</v>
      </c>
    </row>
    <row r="30" spans="1:14" ht="19.5" customHeight="1" x14ac:dyDescent="0.3">
      <c r="A30" s="67" t="s">
        <v>25</v>
      </c>
      <c r="B30" s="25" t="s">
        <v>24</v>
      </c>
      <c r="C30" s="26">
        <v>13334000</v>
      </c>
      <c r="D30" s="27">
        <f>C30/C33</f>
        <v>0.25000937488281394</v>
      </c>
      <c r="E30" s="26">
        <v>1334000</v>
      </c>
      <c r="F30" s="29">
        <f>E30/E33</f>
        <v>2.5012187347658154E-2</v>
      </c>
      <c r="G30" s="26">
        <v>0</v>
      </c>
      <c r="H30" s="27">
        <f>G30/G33</f>
        <v>0</v>
      </c>
      <c r="I30" s="28"/>
      <c r="J30" s="29">
        <f>I30/I33</f>
        <v>0</v>
      </c>
      <c r="K30" s="28"/>
      <c r="L30" s="29">
        <f>K30/K33</f>
        <v>0</v>
      </c>
      <c r="M30" s="30">
        <v>0</v>
      </c>
      <c r="N30" s="31">
        <v>0</v>
      </c>
    </row>
    <row r="31" spans="1:14" ht="19.5" customHeight="1" x14ac:dyDescent="0.3">
      <c r="A31" s="67"/>
      <c r="B31" s="32" t="s">
        <v>26</v>
      </c>
      <c r="C31" s="33">
        <v>0</v>
      </c>
      <c r="D31" s="34">
        <f>C31/C33</f>
        <v>0</v>
      </c>
      <c r="E31" s="35">
        <v>12000000</v>
      </c>
      <c r="F31" s="36">
        <f>E31/E33</f>
        <v>0.22499718753515582</v>
      </c>
      <c r="G31" s="26">
        <v>13334000</v>
      </c>
      <c r="H31" s="34">
        <f>G31/G33</f>
        <v>0.25000937488281394</v>
      </c>
      <c r="I31" s="26">
        <v>4445000</v>
      </c>
      <c r="J31" s="36">
        <f>I31/I33</f>
        <v>0.10001124985937676</v>
      </c>
      <c r="K31" s="26">
        <v>4445000</v>
      </c>
      <c r="L31" s="36">
        <f>K31/K33</f>
        <v>0.10001124985937676</v>
      </c>
      <c r="M31" s="37">
        <v>0</v>
      </c>
      <c r="N31" s="38">
        <v>0</v>
      </c>
    </row>
    <row r="32" spans="1:14" ht="19.5" customHeight="1" x14ac:dyDescent="0.3">
      <c r="A32" s="67"/>
      <c r="B32" s="39" t="s">
        <v>27</v>
      </c>
      <c r="C32" s="40">
        <f>C30+C31</f>
        <v>13334000</v>
      </c>
      <c r="D32" s="41">
        <f>C32/C33</f>
        <v>0.25000937488281394</v>
      </c>
      <c r="E32" s="42">
        <f t="shared" ref="E32" si="10">E30+E31</f>
        <v>13334000</v>
      </c>
      <c r="F32" s="43">
        <f>E32/E33</f>
        <v>0.25000937488281394</v>
      </c>
      <c r="G32" s="40">
        <f t="shared" ref="G32" si="11">G30+G31</f>
        <v>13334000</v>
      </c>
      <c r="H32" s="41">
        <f>G32/G33</f>
        <v>0.25000937488281394</v>
      </c>
      <c r="I32" s="42">
        <f t="shared" ref="I32" si="12">I30+I31</f>
        <v>4445000</v>
      </c>
      <c r="J32" s="43">
        <f>I32/I33</f>
        <v>0.10001124985937676</v>
      </c>
      <c r="K32" s="42">
        <f t="shared" ref="K32" si="13">K30+K31</f>
        <v>4445000</v>
      </c>
      <c r="L32" s="43">
        <f>K32/K33</f>
        <v>0.10001124985937676</v>
      </c>
      <c r="M32" s="44">
        <v>0</v>
      </c>
      <c r="N32" s="45">
        <f t="shared" ref="N32" si="14">N30+N31</f>
        <v>0</v>
      </c>
    </row>
    <row r="33" spans="1:14" ht="19.5" customHeight="1" thickBot="1" x14ac:dyDescent="0.35">
      <c r="A33" s="68" t="s">
        <v>28</v>
      </c>
      <c r="B33" s="69"/>
      <c r="C33" s="46">
        <f>C29+C32</f>
        <v>53334000</v>
      </c>
      <c r="D33" s="60">
        <v>1</v>
      </c>
      <c r="E33" s="47">
        <f t="shared" ref="E33" si="15">E29+E32</f>
        <v>53334000</v>
      </c>
      <c r="F33" s="61">
        <v>1</v>
      </c>
      <c r="G33" s="46">
        <f t="shared" ref="G33" si="16">G29+G32</f>
        <v>53334000</v>
      </c>
      <c r="H33" s="60">
        <v>1</v>
      </c>
      <c r="I33" s="47">
        <f t="shared" ref="I33" si="17">I29+I32</f>
        <v>44445000</v>
      </c>
      <c r="J33" s="61">
        <v>1</v>
      </c>
      <c r="K33" s="47">
        <f>K29+K32</f>
        <v>44445000</v>
      </c>
      <c r="L33" s="61">
        <v>1</v>
      </c>
      <c r="M33" s="48">
        <f>M29+M32</f>
        <v>40000000</v>
      </c>
      <c r="N33" s="49">
        <f t="shared" ref="N33" si="18">N29+N32</f>
        <v>40000000</v>
      </c>
    </row>
    <row r="34" spans="1:14" ht="7.5" customHeight="1" thickBot="1" x14ac:dyDescent="0.35">
      <c r="A34" s="50"/>
      <c r="B34" s="50"/>
      <c r="C34" s="51"/>
      <c r="D34" s="52"/>
      <c r="E34" s="51"/>
      <c r="F34" s="52"/>
      <c r="G34" s="51"/>
      <c r="H34" s="52"/>
      <c r="I34" s="51"/>
      <c r="J34" s="52"/>
      <c r="K34" s="51"/>
      <c r="L34" s="52"/>
      <c r="M34" s="51"/>
      <c r="N34" s="51"/>
    </row>
    <row r="35" spans="1:14" ht="21.75" customHeight="1" thickBot="1" x14ac:dyDescent="0.35">
      <c r="A35" s="64" t="s">
        <v>29</v>
      </c>
      <c r="B35" s="65"/>
      <c r="C35" s="53">
        <f>C29+C30</f>
        <v>53334000</v>
      </c>
      <c r="D35" s="54">
        <f>C35/C33</f>
        <v>1</v>
      </c>
      <c r="E35" s="55">
        <f>E29+E30</f>
        <v>41334000</v>
      </c>
      <c r="F35" s="56">
        <f>E35/E33</f>
        <v>0.77500281246484415</v>
      </c>
      <c r="G35" s="53">
        <f>G29+G30</f>
        <v>40000000</v>
      </c>
      <c r="H35" s="54">
        <f>G35/G33</f>
        <v>0.74999062511718606</v>
      </c>
      <c r="I35" s="55">
        <f>I29+I30</f>
        <v>40000000</v>
      </c>
      <c r="J35" s="56">
        <f>I35/I33</f>
        <v>0.89998875014062329</v>
      </c>
      <c r="K35" s="55">
        <f>K29+K30</f>
        <v>40000000</v>
      </c>
      <c r="L35" s="56">
        <f>K35/K33</f>
        <v>0.89998875014062329</v>
      </c>
      <c r="M35" s="57">
        <f t="shared" ref="M35:N35" si="19">M29+M30</f>
        <v>40000000</v>
      </c>
      <c r="N35" s="58">
        <f t="shared" si="19"/>
        <v>40000000</v>
      </c>
    </row>
    <row r="36" spans="1:14" ht="21.75" customHeight="1" x14ac:dyDescent="0.3">
      <c r="A36" s="66" t="s">
        <v>30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</row>
    <row r="37" spans="1:14" ht="17.25" thickBot="1" x14ac:dyDescent="0.35"/>
    <row r="38" spans="1:14" ht="19.5" customHeight="1" thickBot="1" x14ac:dyDescent="0.35">
      <c r="A38" s="94" t="s">
        <v>34</v>
      </c>
      <c r="B38" s="70"/>
      <c r="C38" s="75" t="s">
        <v>15</v>
      </c>
      <c r="D38" s="76"/>
      <c r="E38" s="76"/>
      <c r="F38" s="76"/>
      <c r="G38" s="76"/>
      <c r="H38" s="76"/>
      <c r="I38" s="76"/>
      <c r="J38" s="76"/>
      <c r="K38" s="76"/>
      <c r="L38" s="76"/>
      <c r="M38" s="77"/>
      <c r="N38" s="13" t="s">
        <v>16</v>
      </c>
    </row>
    <row r="39" spans="1:14" ht="19.5" customHeight="1" x14ac:dyDescent="0.3">
      <c r="A39" s="71"/>
      <c r="B39" s="72"/>
      <c r="C39" s="75" t="s">
        <v>37</v>
      </c>
      <c r="D39" s="77"/>
      <c r="E39" s="75" t="s">
        <v>6</v>
      </c>
      <c r="F39" s="77"/>
      <c r="G39" s="75" t="s">
        <v>17</v>
      </c>
      <c r="H39" s="77"/>
      <c r="I39" s="75" t="s">
        <v>33</v>
      </c>
      <c r="J39" s="77"/>
      <c r="K39" s="75" t="s">
        <v>18</v>
      </c>
      <c r="L39" s="77"/>
      <c r="M39" s="14" t="s">
        <v>19</v>
      </c>
      <c r="N39" s="78" t="s">
        <v>20</v>
      </c>
    </row>
    <row r="40" spans="1:14" ht="19.5" customHeight="1" thickBot="1" x14ac:dyDescent="0.35">
      <c r="A40" s="73"/>
      <c r="B40" s="74"/>
      <c r="C40" s="15" t="s">
        <v>21</v>
      </c>
      <c r="D40" s="16" t="s">
        <v>22</v>
      </c>
      <c r="E40" s="17" t="s">
        <v>0</v>
      </c>
      <c r="F40" s="18" t="s">
        <v>1</v>
      </c>
      <c r="G40" s="15" t="s">
        <v>0</v>
      </c>
      <c r="H40" s="16" t="s">
        <v>1</v>
      </c>
      <c r="I40" s="17" t="s">
        <v>0</v>
      </c>
      <c r="J40" s="18" t="s">
        <v>1</v>
      </c>
      <c r="K40" s="17" t="s">
        <v>0</v>
      </c>
      <c r="L40" s="18" t="s">
        <v>1</v>
      </c>
      <c r="M40" s="19" t="s">
        <v>0</v>
      </c>
      <c r="N40" s="79"/>
    </row>
    <row r="41" spans="1:14" ht="19.5" customHeight="1" x14ac:dyDescent="0.3">
      <c r="A41" s="20" t="s">
        <v>23</v>
      </c>
      <c r="B41" s="21" t="s">
        <v>24</v>
      </c>
      <c r="C41" s="22">
        <v>5000000</v>
      </c>
      <c r="D41" s="23">
        <f>C41/C45</f>
        <v>0.74996250187490621</v>
      </c>
      <c r="E41" s="22">
        <v>5000000</v>
      </c>
      <c r="F41" s="24">
        <f>E41/E45</f>
        <v>0.74996250187490621</v>
      </c>
      <c r="G41" s="22">
        <v>5000000</v>
      </c>
      <c r="H41" s="23">
        <f>G41/G45</f>
        <v>0.74996250187490621</v>
      </c>
      <c r="I41" s="22">
        <v>5000000</v>
      </c>
      <c r="J41" s="24">
        <f>I41/I45</f>
        <v>0.89992800575953924</v>
      </c>
      <c r="K41" s="22">
        <v>5000000</v>
      </c>
      <c r="L41" s="24">
        <f>K41/K45</f>
        <v>0.89992800575953924</v>
      </c>
      <c r="M41" s="22">
        <v>5000000</v>
      </c>
      <c r="N41" s="22">
        <v>5000000</v>
      </c>
    </row>
    <row r="42" spans="1:14" ht="19.5" customHeight="1" x14ac:dyDescent="0.3">
      <c r="A42" s="67" t="s">
        <v>25</v>
      </c>
      <c r="B42" s="25" t="s">
        <v>24</v>
      </c>
      <c r="C42" s="26">
        <v>1667000</v>
      </c>
      <c r="D42" s="27">
        <f>C42/C45</f>
        <v>0.25003749812509374</v>
      </c>
      <c r="E42" s="26">
        <v>167000</v>
      </c>
      <c r="F42" s="29">
        <f>E42/E45</f>
        <v>2.5048747562621869E-2</v>
      </c>
      <c r="G42" s="26">
        <v>0</v>
      </c>
      <c r="H42" s="27">
        <f>G42/G45</f>
        <v>0</v>
      </c>
      <c r="I42" s="28"/>
      <c r="J42" s="29">
        <f>I42/I45</f>
        <v>0</v>
      </c>
      <c r="K42" s="28"/>
      <c r="L42" s="29">
        <f>K42/K45</f>
        <v>0</v>
      </c>
      <c r="M42" s="30">
        <v>0</v>
      </c>
      <c r="N42" s="31">
        <v>0</v>
      </c>
    </row>
    <row r="43" spans="1:14" ht="19.5" customHeight="1" x14ac:dyDescent="0.3">
      <c r="A43" s="67"/>
      <c r="B43" s="32" t="s">
        <v>26</v>
      </c>
      <c r="C43" s="33">
        <v>0</v>
      </c>
      <c r="D43" s="34">
        <f>C43/C45</f>
        <v>0</v>
      </c>
      <c r="E43" s="35">
        <v>1500000</v>
      </c>
      <c r="F43" s="36">
        <f>E43/E45</f>
        <v>0.22498875056247189</v>
      </c>
      <c r="G43" s="26">
        <v>1667000</v>
      </c>
      <c r="H43" s="34">
        <f>G43/G45</f>
        <v>0.25003749812509374</v>
      </c>
      <c r="I43" s="26">
        <v>556000</v>
      </c>
      <c r="J43" s="36">
        <f>I43/I45</f>
        <v>0.10007199424046076</v>
      </c>
      <c r="K43" s="26">
        <v>556000</v>
      </c>
      <c r="L43" s="36">
        <f>K43/K45</f>
        <v>0.10007199424046076</v>
      </c>
      <c r="M43" s="37">
        <v>0</v>
      </c>
      <c r="N43" s="38">
        <v>0</v>
      </c>
    </row>
    <row r="44" spans="1:14" ht="19.5" customHeight="1" x14ac:dyDescent="0.3">
      <c r="A44" s="67"/>
      <c r="B44" s="39" t="s">
        <v>27</v>
      </c>
      <c r="C44" s="40">
        <f>C42+C43</f>
        <v>1667000</v>
      </c>
      <c r="D44" s="41">
        <f>C44/C45</f>
        <v>0.25003749812509374</v>
      </c>
      <c r="E44" s="42">
        <f t="shared" ref="E44" si="20">E42+E43</f>
        <v>1667000</v>
      </c>
      <c r="F44" s="43">
        <f>E44/E45</f>
        <v>0.25003749812509374</v>
      </c>
      <c r="G44" s="40">
        <f t="shared" ref="G44" si="21">G42+G43</f>
        <v>1667000</v>
      </c>
      <c r="H44" s="41">
        <f>G44/G45</f>
        <v>0.25003749812509374</v>
      </c>
      <c r="I44" s="42">
        <f t="shared" ref="I44" si="22">I42+I43</f>
        <v>556000</v>
      </c>
      <c r="J44" s="43">
        <f>I44/I45</f>
        <v>0.10007199424046076</v>
      </c>
      <c r="K44" s="42">
        <f t="shared" ref="K44" si="23">K42+K43</f>
        <v>556000</v>
      </c>
      <c r="L44" s="43">
        <f>K44/K45</f>
        <v>0.10007199424046076</v>
      </c>
      <c r="M44" s="44">
        <v>0</v>
      </c>
      <c r="N44" s="45">
        <f t="shared" ref="N44" si="24">N42+N43</f>
        <v>0</v>
      </c>
    </row>
    <row r="45" spans="1:14" ht="19.5" customHeight="1" thickBot="1" x14ac:dyDescent="0.35">
      <c r="A45" s="68" t="s">
        <v>28</v>
      </c>
      <c r="B45" s="69"/>
      <c r="C45" s="46">
        <f>C41+C44</f>
        <v>6667000</v>
      </c>
      <c r="D45" s="60">
        <v>1</v>
      </c>
      <c r="E45" s="47">
        <f t="shared" ref="E45" si="25">E41+E44</f>
        <v>6667000</v>
      </c>
      <c r="F45" s="61">
        <v>1</v>
      </c>
      <c r="G45" s="46">
        <f t="shared" ref="G45" si="26">G41+G44</f>
        <v>6667000</v>
      </c>
      <c r="H45" s="60">
        <v>1</v>
      </c>
      <c r="I45" s="47">
        <f t="shared" ref="I45" si="27">I41+I44</f>
        <v>5556000</v>
      </c>
      <c r="J45" s="61">
        <v>1</v>
      </c>
      <c r="K45" s="47">
        <f>K41+K44</f>
        <v>5556000</v>
      </c>
      <c r="L45" s="61">
        <v>1</v>
      </c>
      <c r="M45" s="48">
        <f>M41+M44</f>
        <v>5000000</v>
      </c>
      <c r="N45" s="49">
        <f t="shared" ref="N45" si="28">N41+N44</f>
        <v>5000000</v>
      </c>
    </row>
    <row r="46" spans="1:14" ht="7.5" customHeight="1" thickBot="1" x14ac:dyDescent="0.35">
      <c r="A46" s="50"/>
      <c r="B46" s="50"/>
      <c r="C46" s="51"/>
      <c r="D46" s="52"/>
      <c r="E46" s="51"/>
      <c r="F46" s="52"/>
      <c r="G46" s="51"/>
      <c r="H46" s="52"/>
      <c r="I46" s="51"/>
      <c r="J46" s="52"/>
      <c r="K46" s="51"/>
      <c r="L46" s="52"/>
      <c r="M46" s="51"/>
      <c r="N46" s="51"/>
    </row>
    <row r="47" spans="1:14" ht="21.75" customHeight="1" thickBot="1" x14ac:dyDescent="0.35">
      <c r="A47" s="64" t="s">
        <v>29</v>
      </c>
      <c r="B47" s="65"/>
      <c r="C47" s="53">
        <f>C41+C42</f>
        <v>6667000</v>
      </c>
      <c r="D47" s="54">
        <f>C47/C45</f>
        <v>1</v>
      </c>
      <c r="E47" s="55">
        <f>E41+E42</f>
        <v>5167000</v>
      </c>
      <c r="F47" s="56">
        <f>E47/E45</f>
        <v>0.77501124943752808</v>
      </c>
      <c r="G47" s="53">
        <f t="shared" ref="G47" si="29">G41+G42</f>
        <v>5000000</v>
      </c>
      <c r="H47" s="54">
        <f>G47/G45</f>
        <v>0.74996250187490621</v>
      </c>
      <c r="I47" s="55">
        <f t="shared" ref="I47" si="30">I41+I42</f>
        <v>5000000</v>
      </c>
      <c r="J47" s="56">
        <f>I47/I45</f>
        <v>0.89992800575953924</v>
      </c>
      <c r="K47" s="55">
        <f t="shared" ref="K47" si="31">K41+K42</f>
        <v>5000000</v>
      </c>
      <c r="L47" s="56">
        <f>K47/K45</f>
        <v>0.89992800575953924</v>
      </c>
      <c r="M47" s="57">
        <f t="shared" ref="M47:N47" si="32">M41+M42</f>
        <v>5000000</v>
      </c>
      <c r="N47" s="58">
        <f t="shared" si="32"/>
        <v>5000000</v>
      </c>
    </row>
    <row r="48" spans="1:14" ht="21.75" customHeight="1" x14ac:dyDescent="0.3">
      <c r="A48" s="66" t="s">
        <v>30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</row>
  </sheetData>
  <mergeCells count="45">
    <mergeCell ref="B9:N9"/>
    <mergeCell ref="B2:M2"/>
    <mergeCell ref="B4:N4"/>
    <mergeCell ref="B6:N6"/>
    <mergeCell ref="B7:N7"/>
    <mergeCell ref="B8:N8"/>
    <mergeCell ref="B10:N10"/>
    <mergeCell ref="B11:N11"/>
    <mergeCell ref="A12:N12"/>
    <mergeCell ref="A14:B16"/>
    <mergeCell ref="C14:M14"/>
    <mergeCell ref="C15:D15"/>
    <mergeCell ref="E15:F15"/>
    <mergeCell ref="G15:H15"/>
    <mergeCell ref="I15:J15"/>
    <mergeCell ref="K15:L15"/>
    <mergeCell ref="N15:N16"/>
    <mergeCell ref="A18:A20"/>
    <mergeCell ref="A21:B21"/>
    <mergeCell ref="A23:B23"/>
    <mergeCell ref="A24:N24"/>
    <mergeCell ref="A26:B28"/>
    <mergeCell ref="C26:M26"/>
    <mergeCell ref="C27:D27"/>
    <mergeCell ref="E27:F27"/>
    <mergeCell ref="G27:H27"/>
    <mergeCell ref="I27:J27"/>
    <mergeCell ref="K27:L27"/>
    <mergeCell ref="N27:N28"/>
    <mergeCell ref="A30:A32"/>
    <mergeCell ref="A33:B33"/>
    <mergeCell ref="A35:B35"/>
    <mergeCell ref="A36:N36"/>
    <mergeCell ref="N39:N40"/>
    <mergeCell ref="A42:A44"/>
    <mergeCell ref="A45:B45"/>
    <mergeCell ref="A47:B47"/>
    <mergeCell ref="A48:N48"/>
    <mergeCell ref="A38:B40"/>
    <mergeCell ref="C38:M38"/>
    <mergeCell ref="C39:D39"/>
    <mergeCell ref="E39:F39"/>
    <mergeCell ref="G39:H39"/>
    <mergeCell ref="I39:J39"/>
    <mergeCell ref="K39:L39"/>
  </mergeCells>
  <phoneticPr fontId="2" type="noConversion"/>
  <printOptions horizontalCentered="1"/>
  <pageMargins left="0.19685039370078741" right="0.19685039370078741" top="0.39370078740157483" bottom="0.39370078740157483" header="0.19685039370078741" footer="0.19685039370078741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2005년 사업비 구성표 (3)</vt:lpstr>
      <vt:lpstr>'2005년 사업비 구성표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한국데이터산업진흥원</dc:creator>
  <cp:lastModifiedBy>한국데이터산업진흥원</cp:lastModifiedBy>
  <cp:lastPrinted>2025-01-27T06:34:38Z</cp:lastPrinted>
  <dcterms:created xsi:type="dcterms:W3CDTF">2024-02-08T05:58:09Z</dcterms:created>
  <dcterms:modified xsi:type="dcterms:W3CDTF">2025-02-12T06:03:28Z</dcterms:modified>
</cp:coreProperties>
</file>